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chav5nz-my.sharepoint.com/personal/office1053_chav5nz_onmicrosoft_com/Documents/Desktop/XpressTutor/"/>
    </mc:Choice>
  </mc:AlternateContent>
  <xr:revisionPtr revIDLastSave="198" documentId="11_F25DC773A252ABDACC10489BD1DD51365BDE58F2" xr6:coauthVersionLast="45" xr6:coauthVersionMax="45" xr10:uidLastSave="{038E8C25-FCCB-47D6-8D5D-6DD5CE503ECB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  <c r="H43" i="1"/>
  <c r="I42" i="1"/>
  <c r="B46" i="1"/>
  <c r="C47" i="1" s="1"/>
  <c r="C52" i="1" s="1"/>
  <c r="B59" i="1"/>
  <c r="B56" i="1"/>
  <c r="C57" i="1" s="1"/>
  <c r="B55" i="1"/>
  <c r="B54" i="1"/>
  <c r="B45" i="1"/>
  <c r="B44" i="1"/>
  <c r="B43" i="1"/>
  <c r="C37" i="1"/>
  <c r="B34" i="1"/>
  <c r="L22" i="1"/>
  <c r="B60" i="1" s="1"/>
  <c r="C61" i="1" s="1"/>
  <c r="K22" i="1"/>
  <c r="J22" i="1"/>
  <c r="I22" i="1"/>
  <c r="H22" i="1"/>
  <c r="G22" i="1"/>
  <c r="F22" i="1"/>
  <c r="E22" i="1"/>
  <c r="N22" i="1" s="1"/>
  <c r="D22" i="1"/>
  <c r="C22" i="1"/>
  <c r="B22" i="1"/>
  <c r="P21" i="1"/>
  <c r="O21" i="1"/>
  <c r="N21" i="1"/>
  <c r="P20" i="1"/>
  <c r="O20" i="1"/>
  <c r="N20" i="1"/>
  <c r="P19" i="1"/>
  <c r="O19" i="1"/>
  <c r="N19" i="1"/>
  <c r="P18" i="1"/>
  <c r="O18" i="1"/>
  <c r="Q18" i="1" s="1"/>
  <c r="N18" i="1"/>
  <c r="P17" i="1"/>
  <c r="O17" i="1"/>
  <c r="Q17" i="1" s="1"/>
  <c r="N17" i="1"/>
  <c r="P16" i="1"/>
  <c r="O16" i="1"/>
  <c r="Q16" i="1" s="1"/>
  <c r="N16" i="1"/>
  <c r="P15" i="1"/>
  <c r="O15" i="1"/>
  <c r="N15" i="1"/>
  <c r="P14" i="1"/>
  <c r="O14" i="1"/>
  <c r="Q14" i="1" s="1"/>
  <c r="N14" i="1"/>
  <c r="P13" i="1"/>
  <c r="O13" i="1"/>
  <c r="Q13" i="1" s="1"/>
  <c r="N13" i="1"/>
  <c r="Q12" i="1"/>
  <c r="P12" i="1"/>
  <c r="O12" i="1"/>
  <c r="N12" i="1"/>
  <c r="P11" i="1"/>
  <c r="Q11" i="1" s="1"/>
  <c r="O11" i="1"/>
  <c r="N11" i="1"/>
  <c r="P10" i="1"/>
  <c r="O10" i="1"/>
  <c r="Q10" i="1" s="1"/>
  <c r="N10" i="1"/>
  <c r="Q9" i="1"/>
  <c r="P9" i="1"/>
  <c r="O9" i="1"/>
  <c r="N9" i="1"/>
  <c r="N3" i="1"/>
  <c r="P8" i="1"/>
  <c r="O8" i="1"/>
  <c r="N8" i="1"/>
  <c r="P7" i="1"/>
  <c r="O7" i="1"/>
  <c r="Q7" i="1" s="1"/>
  <c r="N7" i="1"/>
  <c r="P6" i="1"/>
  <c r="O6" i="1"/>
  <c r="Q6" i="1" s="1"/>
  <c r="N6" i="1"/>
  <c r="P5" i="1"/>
  <c r="Q5" i="1" s="1"/>
  <c r="O5" i="1"/>
  <c r="N5" i="1"/>
  <c r="P4" i="1"/>
  <c r="O4" i="1"/>
  <c r="Q4" i="1" s="1"/>
  <c r="N4" i="1"/>
  <c r="Q3" i="1"/>
  <c r="P3" i="1"/>
  <c r="O3" i="1"/>
  <c r="C38" i="1" l="1"/>
  <c r="H45" i="1" s="1"/>
  <c r="I48" i="1" s="1"/>
  <c r="I49" i="1" s="1"/>
  <c r="P22" i="1"/>
  <c r="Q22" i="1" s="1"/>
  <c r="C62" i="1"/>
  <c r="O22" i="1"/>
  <c r="Q21" i="1"/>
  <c r="Q20" i="1"/>
  <c r="Q19" i="1"/>
  <c r="Q15" i="1"/>
  <c r="Q8" i="1"/>
</calcChain>
</file>

<file path=xl/sharedStrings.xml><?xml version="1.0" encoding="utf-8"?>
<sst xmlns="http://schemas.openxmlformats.org/spreadsheetml/2006/main" count="59" uniqueCount="52">
  <si>
    <t>cash</t>
  </si>
  <si>
    <t>A/R</t>
  </si>
  <si>
    <t>Prepaid Exp</t>
  </si>
  <si>
    <t>Equipment</t>
  </si>
  <si>
    <t>A/D</t>
  </si>
  <si>
    <t>A/P</t>
  </si>
  <si>
    <t>N/P</t>
  </si>
  <si>
    <t>Unearned Reve</t>
  </si>
  <si>
    <t>R/E</t>
  </si>
  <si>
    <t>C/S</t>
  </si>
  <si>
    <t>Supplies</t>
  </si>
  <si>
    <t xml:space="preserve">Total </t>
  </si>
  <si>
    <t xml:space="preserve">Assets </t>
  </si>
  <si>
    <t xml:space="preserve">Liability </t>
  </si>
  <si>
    <t xml:space="preserve">Owners Equity </t>
  </si>
  <si>
    <t xml:space="preserve">inocme statement </t>
  </si>
  <si>
    <t>$</t>
  </si>
  <si>
    <t xml:space="preserve">Revenue </t>
  </si>
  <si>
    <t>less:</t>
  </si>
  <si>
    <t xml:space="preserve">Supplies Expenses </t>
  </si>
  <si>
    <t>Payroll expesnses</t>
  </si>
  <si>
    <t xml:space="preserve">utility bill </t>
  </si>
  <si>
    <t xml:space="preserve">advertising expenses </t>
  </si>
  <si>
    <t xml:space="preserve">Depreciation </t>
  </si>
  <si>
    <t xml:space="preserve">Insurance Expenses </t>
  </si>
  <si>
    <t xml:space="preserve">Rent </t>
  </si>
  <si>
    <t xml:space="preserve">Total Expesnes </t>
  </si>
  <si>
    <t xml:space="preserve">Net income </t>
  </si>
  <si>
    <t>Balance sheet</t>
  </si>
  <si>
    <t xml:space="preserve">cash </t>
  </si>
  <si>
    <t xml:space="preserve">Accounts Receivables </t>
  </si>
  <si>
    <t xml:space="preserve">Supplies </t>
  </si>
  <si>
    <t xml:space="preserve">Prepaid Epxenses </t>
  </si>
  <si>
    <t xml:space="preserve">Equipment </t>
  </si>
  <si>
    <t>Current Assets:</t>
  </si>
  <si>
    <t xml:space="preserve">less: Depreciation </t>
  </si>
  <si>
    <t>Total Assets</t>
  </si>
  <si>
    <t xml:space="preserve">Accoutns Payable </t>
  </si>
  <si>
    <t xml:space="preserve">Notes Payable </t>
  </si>
  <si>
    <t xml:space="preserve">Unearned Revenue </t>
  </si>
  <si>
    <t xml:space="preserve">Total Liability </t>
  </si>
  <si>
    <t xml:space="preserve">common stock </t>
  </si>
  <si>
    <t xml:space="preserve">Retained Earnigns </t>
  </si>
  <si>
    <t xml:space="preserve">TL and Onwers Equity </t>
  </si>
  <si>
    <t xml:space="preserve">Statement of Equity </t>
  </si>
  <si>
    <t xml:space="preserve">Common stock </t>
  </si>
  <si>
    <t xml:space="preserve">Retained Earnings </t>
  </si>
  <si>
    <t>add</t>
  </si>
  <si>
    <t xml:space="preserve">net Income </t>
  </si>
  <si>
    <t xml:space="preserve">Dividends </t>
  </si>
  <si>
    <t>Closing RE</t>
  </si>
  <si>
    <t>Owners Equity (closing)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</si>
</sst>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0" xfId="0" applyNumberFormat="1"/>
    <xf numFmtId="3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16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topLeftCell="A19" workbookViewId="0">
      <selection activeCell="G41" sqref="G41:I49"/>
    </sheetView>
  </sheetViews>
  <sheetFormatPr defaultRowHeight="14.5" x14ac:dyDescent="0.35"/>
  <cols>
    <col min="1" max="1" width="15.7265625" customWidth="1"/>
    <col min="7" max="7" width="22.453125" customWidth="1"/>
  </cols>
  <sheetData>
    <row r="1" spans="1:17" ht="15" thickBot="1" x14ac:dyDescent="0.4">
      <c r="B1" s="7" t="s">
        <v>12</v>
      </c>
      <c r="C1" s="7"/>
      <c r="D1" s="7"/>
      <c r="E1" s="7"/>
      <c r="F1" s="7"/>
      <c r="G1" s="7"/>
      <c r="H1" s="7" t="s">
        <v>13</v>
      </c>
      <c r="I1" s="7"/>
      <c r="J1" s="7"/>
      <c r="K1" s="7" t="s">
        <v>14</v>
      </c>
      <c r="L1" s="7"/>
    </row>
    <row r="2" spans="1:17" ht="29.5" thickBot="1" x14ac:dyDescent="0.4">
      <c r="B2" s="1" t="s">
        <v>0</v>
      </c>
      <c r="C2" s="2" t="s">
        <v>1</v>
      </c>
      <c r="D2" s="2" t="s">
        <v>2</v>
      </c>
      <c r="E2" s="2" t="s">
        <v>10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9</v>
      </c>
      <c r="L2" s="2" t="s">
        <v>8</v>
      </c>
    </row>
    <row r="3" spans="1:17" ht="15" thickBot="1" x14ac:dyDescent="0.4">
      <c r="B3" s="4">
        <v>35515</v>
      </c>
      <c r="C3" s="5">
        <v>4700</v>
      </c>
      <c r="D3" s="5">
        <v>0</v>
      </c>
      <c r="E3" s="5">
        <v>460</v>
      </c>
      <c r="F3" s="5">
        <v>0</v>
      </c>
      <c r="G3" s="5">
        <v>0</v>
      </c>
      <c r="H3" s="5">
        <v>1400</v>
      </c>
      <c r="I3" s="5">
        <v>4600</v>
      </c>
      <c r="J3" s="5">
        <v>860</v>
      </c>
      <c r="K3" s="5">
        <v>13460</v>
      </c>
      <c r="L3" s="5">
        <v>20355</v>
      </c>
      <c r="N3" s="3">
        <f>SUM(B3:G3)</f>
        <v>40675</v>
      </c>
      <c r="O3">
        <f>SUM(H3:J3)</f>
        <v>6860</v>
      </c>
      <c r="P3">
        <f>K3+L3</f>
        <v>33815</v>
      </c>
      <c r="Q3">
        <f>O3+P3</f>
        <v>40675</v>
      </c>
    </row>
    <row r="4" spans="1:17" x14ac:dyDescent="0.35">
      <c r="A4" s="6">
        <v>43891</v>
      </c>
      <c r="B4" s="3">
        <v>35000</v>
      </c>
      <c r="C4">
        <v>0</v>
      </c>
      <c r="D4">
        <v>0</v>
      </c>
      <c r="E4">
        <v>0</v>
      </c>
      <c r="F4">
        <v>0</v>
      </c>
      <c r="G4">
        <v>0</v>
      </c>
      <c r="H4" s="3">
        <v>0</v>
      </c>
      <c r="I4" s="3">
        <v>35000</v>
      </c>
      <c r="J4">
        <v>0</v>
      </c>
      <c r="K4">
        <v>0</v>
      </c>
      <c r="L4">
        <v>0</v>
      </c>
      <c r="N4" s="3">
        <f>SUM(B4:G4)</f>
        <v>35000</v>
      </c>
      <c r="O4">
        <f>SUM(H4:J4)</f>
        <v>35000</v>
      </c>
      <c r="P4">
        <f>K4+L4</f>
        <v>0</v>
      </c>
      <c r="Q4">
        <f>O4+P4</f>
        <v>35000</v>
      </c>
    </row>
    <row r="5" spans="1:17" x14ac:dyDescent="0.35">
      <c r="A5" s="6">
        <v>43891</v>
      </c>
      <c r="B5">
        <v>-36360</v>
      </c>
      <c r="C5">
        <v>0</v>
      </c>
      <c r="D5">
        <v>0</v>
      </c>
      <c r="E5">
        <v>0</v>
      </c>
      <c r="F5">
        <v>36360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N5" s="3">
        <f t="shared" ref="N5:N8" si="0">SUM(B5:G5)</f>
        <v>0</v>
      </c>
      <c r="O5">
        <f t="shared" ref="O5:O8" si="1">SUM(H5:J5)</f>
        <v>0</v>
      </c>
      <c r="P5">
        <f t="shared" ref="P5:P8" si="2">K5+L5</f>
        <v>0</v>
      </c>
      <c r="Q5">
        <f t="shared" ref="Q5:Q8" si="3">O5+P5</f>
        <v>0</v>
      </c>
    </row>
    <row r="6" spans="1:17" x14ac:dyDescent="0.35">
      <c r="A6" s="6">
        <v>43891</v>
      </c>
      <c r="C6" s="3">
        <v>45500</v>
      </c>
      <c r="L6" s="3">
        <v>45500</v>
      </c>
      <c r="N6" s="3">
        <f t="shared" si="0"/>
        <v>45500</v>
      </c>
      <c r="O6">
        <f t="shared" si="1"/>
        <v>0</v>
      </c>
      <c r="P6">
        <f t="shared" si="2"/>
        <v>45500</v>
      </c>
      <c r="Q6">
        <f t="shared" si="3"/>
        <v>45500</v>
      </c>
    </row>
    <row r="7" spans="1:17" x14ac:dyDescent="0.35">
      <c r="A7" s="6">
        <v>43891</v>
      </c>
      <c r="B7">
        <v>-1000</v>
      </c>
      <c r="D7">
        <v>1000</v>
      </c>
      <c r="N7" s="3">
        <f t="shared" si="0"/>
        <v>0</v>
      </c>
      <c r="O7">
        <f t="shared" si="1"/>
        <v>0</v>
      </c>
      <c r="P7">
        <f t="shared" si="2"/>
        <v>0</v>
      </c>
      <c r="Q7">
        <f t="shared" si="3"/>
        <v>0</v>
      </c>
    </row>
    <row r="8" spans="1:17" x14ac:dyDescent="0.35">
      <c r="A8" s="6">
        <v>43891</v>
      </c>
      <c r="B8">
        <v>-2800</v>
      </c>
      <c r="L8">
        <v>-2800</v>
      </c>
      <c r="N8" s="3">
        <f t="shared" si="0"/>
        <v>-2800</v>
      </c>
      <c r="O8">
        <f t="shared" si="1"/>
        <v>0</v>
      </c>
      <c r="P8">
        <f t="shared" si="2"/>
        <v>-2800</v>
      </c>
      <c r="Q8">
        <f t="shared" si="3"/>
        <v>-2800</v>
      </c>
    </row>
    <row r="9" spans="1:17" x14ac:dyDescent="0.35">
      <c r="N9" s="3">
        <f t="shared" ref="N9:N12" si="4">SUM(B9:G9)</f>
        <v>0</v>
      </c>
      <c r="O9">
        <f t="shared" ref="O9:O12" si="5">SUM(H9:J9)</f>
        <v>0</v>
      </c>
      <c r="P9">
        <f t="shared" ref="P9:P12" si="6">K9+L9</f>
        <v>0</v>
      </c>
      <c r="Q9">
        <f t="shared" ref="Q9:Q12" si="7">O9+P9</f>
        <v>0</v>
      </c>
    </row>
    <row r="10" spans="1:17" x14ac:dyDescent="0.35">
      <c r="A10" s="6">
        <v>43896</v>
      </c>
      <c r="B10">
        <v>750</v>
      </c>
      <c r="C10">
        <v>-750</v>
      </c>
      <c r="N10" s="3">
        <f t="shared" si="4"/>
        <v>0</v>
      </c>
      <c r="O10">
        <f t="shared" si="5"/>
        <v>0</v>
      </c>
      <c r="P10">
        <f t="shared" si="6"/>
        <v>0</v>
      </c>
      <c r="Q10">
        <f t="shared" si="7"/>
        <v>0</v>
      </c>
    </row>
    <row r="11" spans="1:17" x14ac:dyDescent="0.35">
      <c r="A11" s="6">
        <v>43900</v>
      </c>
      <c r="E11">
        <v>610</v>
      </c>
      <c r="H11">
        <v>610</v>
      </c>
      <c r="N11" s="3">
        <f t="shared" si="4"/>
        <v>610</v>
      </c>
      <c r="O11">
        <f t="shared" si="5"/>
        <v>610</v>
      </c>
      <c r="P11">
        <f t="shared" si="6"/>
        <v>0</v>
      </c>
      <c r="Q11">
        <f t="shared" si="7"/>
        <v>610</v>
      </c>
    </row>
    <row r="12" spans="1:17" x14ac:dyDescent="0.35">
      <c r="A12" s="6">
        <v>43902</v>
      </c>
      <c r="B12">
        <v>-575</v>
      </c>
      <c r="L12">
        <v>-575</v>
      </c>
      <c r="N12" s="3">
        <f t="shared" si="4"/>
        <v>-575</v>
      </c>
      <c r="O12">
        <f t="shared" si="5"/>
        <v>0</v>
      </c>
      <c r="P12">
        <f t="shared" si="6"/>
        <v>-575</v>
      </c>
      <c r="Q12">
        <f t="shared" si="7"/>
        <v>-575</v>
      </c>
    </row>
    <row r="13" spans="1:17" x14ac:dyDescent="0.35">
      <c r="A13" s="6">
        <v>43908</v>
      </c>
      <c r="C13">
        <v>20800</v>
      </c>
      <c r="L13">
        <v>20800</v>
      </c>
      <c r="N13" s="3">
        <f t="shared" ref="N13:N21" si="8">SUM(B13:G13)</f>
        <v>20800</v>
      </c>
      <c r="O13">
        <f t="shared" ref="O13:O21" si="9">SUM(H13:J13)</f>
        <v>0</v>
      </c>
      <c r="P13">
        <f t="shared" ref="P13:P21" si="10">K13+L13</f>
        <v>20800</v>
      </c>
      <c r="Q13">
        <f t="shared" ref="Q13:Q21" si="11">O13+P13</f>
        <v>20800</v>
      </c>
    </row>
    <row r="14" spans="1:17" x14ac:dyDescent="0.35">
      <c r="A14" s="6">
        <v>43912</v>
      </c>
      <c r="B14">
        <v>1200</v>
      </c>
      <c r="J14">
        <v>1200</v>
      </c>
      <c r="N14" s="3">
        <f t="shared" si="8"/>
        <v>1200</v>
      </c>
      <c r="O14">
        <f t="shared" si="9"/>
        <v>1200</v>
      </c>
      <c r="P14">
        <f t="shared" si="10"/>
        <v>0</v>
      </c>
      <c r="Q14">
        <f t="shared" si="11"/>
        <v>1200</v>
      </c>
    </row>
    <row r="15" spans="1:17" x14ac:dyDescent="0.35">
      <c r="A15" s="6">
        <v>43914</v>
      </c>
      <c r="B15">
        <v>-875</v>
      </c>
      <c r="L15">
        <v>-875</v>
      </c>
      <c r="N15" s="3">
        <f t="shared" si="8"/>
        <v>-875</v>
      </c>
      <c r="O15">
        <f t="shared" si="9"/>
        <v>0</v>
      </c>
      <c r="P15">
        <f t="shared" si="10"/>
        <v>-875</v>
      </c>
      <c r="Q15">
        <f t="shared" si="11"/>
        <v>-875</v>
      </c>
    </row>
    <row r="16" spans="1:17" x14ac:dyDescent="0.35">
      <c r="A16" s="6">
        <v>43915</v>
      </c>
      <c r="B16">
        <v>-2400</v>
      </c>
      <c r="I16">
        <v>-2400</v>
      </c>
      <c r="N16" s="3">
        <f t="shared" si="8"/>
        <v>-2400</v>
      </c>
      <c r="O16">
        <f t="shared" si="9"/>
        <v>-2400</v>
      </c>
      <c r="P16">
        <f t="shared" si="10"/>
        <v>0</v>
      </c>
      <c r="Q16">
        <f t="shared" si="11"/>
        <v>-2400</v>
      </c>
    </row>
    <row r="17" spans="1:17" x14ac:dyDescent="0.35">
      <c r="A17" s="6">
        <v>43916</v>
      </c>
      <c r="J17">
        <v>-650</v>
      </c>
      <c r="L17">
        <v>650</v>
      </c>
      <c r="N17" s="3">
        <f t="shared" si="8"/>
        <v>0</v>
      </c>
      <c r="O17">
        <f t="shared" si="9"/>
        <v>-650</v>
      </c>
      <c r="P17">
        <f t="shared" si="10"/>
        <v>650</v>
      </c>
      <c r="Q17">
        <f t="shared" si="11"/>
        <v>0</v>
      </c>
    </row>
    <row r="18" spans="1:17" x14ac:dyDescent="0.35">
      <c r="A18" s="6">
        <v>43918</v>
      </c>
      <c r="B18">
        <v>-610</v>
      </c>
      <c r="H18">
        <v>-610</v>
      </c>
      <c r="N18" s="3">
        <f t="shared" si="8"/>
        <v>-610</v>
      </c>
      <c r="O18">
        <f t="shared" si="9"/>
        <v>-610</v>
      </c>
      <c r="P18">
        <f t="shared" si="10"/>
        <v>0</v>
      </c>
      <c r="Q18">
        <f t="shared" si="11"/>
        <v>-610</v>
      </c>
    </row>
    <row r="19" spans="1:17" x14ac:dyDescent="0.35">
      <c r="A19" s="6">
        <v>43921</v>
      </c>
      <c r="B19">
        <v>-800</v>
      </c>
      <c r="L19">
        <v>-800</v>
      </c>
      <c r="N19" s="3">
        <f t="shared" si="8"/>
        <v>-800</v>
      </c>
      <c r="O19">
        <f t="shared" si="9"/>
        <v>0</v>
      </c>
      <c r="P19">
        <f t="shared" si="10"/>
        <v>-800</v>
      </c>
      <c r="Q19">
        <f t="shared" si="11"/>
        <v>-800</v>
      </c>
    </row>
    <row r="20" spans="1:17" x14ac:dyDescent="0.35">
      <c r="A20" s="6">
        <v>43921</v>
      </c>
      <c r="B20">
        <v>-8950</v>
      </c>
      <c r="L20">
        <v>-8950</v>
      </c>
      <c r="N20" s="3">
        <f t="shared" si="8"/>
        <v>-8950</v>
      </c>
      <c r="O20">
        <f t="shared" si="9"/>
        <v>0</v>
      </c>
      <c r="P20">
        <f t="shared" si="10"/>
        <v>-8950</v>
      </c>
      <c r="Q20">
        <f t="shared" si="11"/>
        <v>-8950</v>
      </c>
    </row>
    <row r="21" spans="1:17" x14ac:dyDescent="0.35">
      <c r="A21" s="6">
        <v>43921</v>
      </c>
      <c r="E21">
        <v>-810</v>
      </c>
      <c r="L21">
        <v>-810</v>
      </c>
      <c r="N21" s="3">
        <f t="shared" si="8"/>
        <v>-810</v>
      </c>
      <c r="O21">
        <f t="shared" si="9"/>
        <v>0</v>
      </c>
      <c r="P21">
        <f t="shared" si="10"/>
        <v>-810</v>
      </c>
      <c r="Q21">
        <f t="shared" si="11"/>
        <v>-810</v>
      </c>
    </row>
    <row r="22" spans="1:17" x14ac:dyDescent="0.35">
      <c r="A22" t="s">
        <v>11</v>
      </c>
      <c r="B22" s="3">
        <f>SUM(B3:B21)</f>
        <v>18095</v>
      </c>
      <c r="C22" s="3">
        <f t="shared" ref="C22:L22" si="12">SUM(C3:C21)</f>
        <v>70250</v>
      </c>
      <c r="D22" s="3">
        <f t="shared" si="12"/>
        <v>1000</v>
      </c>
      <c r="E22" s="3">
        <f t="shared" si="12"/>
        <v>260</v>
      </c>
      <c r="F22" s="3">
        <f t="shared" si="12"/>
        <v>36360</v>
      </c>
      <c r="G22" s="3">
        <f t="shared" si="12"/>
        <v>0</v>
      </c>
      <c r="H22" s="3">
        <f t="shared" si="12"/>
        <v>1400</v>
      </c>
      <c r="I22" s="3">
        <f t="shared" si="12"/>
        <v>37200</v>
      </c>
      <c r="J22" s="3">
        <f t="shared" si="12"/>
        <v>1410</v>
      </c>
      <c r="K22" s="3">
        <f t="shared" si="12"/>
        <v>13460</v>
      </c>
      <c r="L22" s="3">
        <f t="shared" si="12"/>
        <v>72495</v>
      </c>
      <c r="N22" s="3">
        <f t="shared" ref="N22" si="13">SUM(B22:G22)</f>
        <v>125965</v>
      </c>
      <c r="O22">
        <f t="shared" ref="O22" si="14">SUM(H22:J22)</f>
        <v>40010</v>
      </c>
      <c r="P22">
        <f t="shared" ref="P22" si="15">K22+L22</f>
        <v>85955</v>
      </c>
      <c r="Q22">
        <f t="shared" ref="Q22" si="16">O22+P22</f>
        <v>125965</v>
      </c>
    </row>
    <row r="25" spans="1:17" x14ac:dyDescent="0.35">
      <c r="A25" s="8" t="s">
        <v>15</v>
      </c>
    </row>
    <row r="26" spans="1:17" x14ac:dyDescent="0.35">
      <c r="B26" t="s">
        <v>16</v>
      </c>
      <c r="C26" t="s">
        <v>16</v>
      </c>
    </row>
    <row r="27" spans="1:17" x14ac:dyDescent="0.35">
      <c r="A27" t="s">
        <v>17</v>
      </c>
      <c r="C27" s="3">
        <f>L6+L13+L17</f>
        <v>66950</v>
      </c>
    </row>
    <row r="28" spans="1:17" x14ac:dyDescent="0.35">
      <c r="A28" t="s">
        <v>18</v>
      </c>
    </row>
    <row r="30" spans="1:17" x14ac:dyDescent="0.35">
      <c r="A30" t="s">
        <v>19</v>
      </c>
      <c r="B30">
        <v>810</v>
      </c>
    </row>
    <row r="31" spans="1:17" x14ac:dyDescent="0.35">
      <c r="A31" t="s">
        <v>20</v>
      </c>
      <c r="B31">
        <v>8950</v>
      </c>
    </row>
    <row r="32" spans="1:17" x14ac:dyDescent="0.35">
      <c r="A32" t="s">
        <v>21</v>
      </c>
      <c r="B32">
        <v>875</v>
      </c>
    </row>
    <row r="33" spans="1:9" x14ac:dyDescent="0.35">
      <c r="A33" t="s">
        <v>22</v>
      </c>
      <c r="B33">
        <v>575</v>
      </c>
    </row>
    <row r="34" spans="1:9" x14ac:dyDescent="0.35">
      <c r="A34" t="s">
        <v>23</v>
      </c>
      <c r="B34">
        <f>+(36360-1800)/8/12</f>
        <v>360</v>
      </c>
    </row>
    <row r="35" spans="1:9" x14ac:dyDescent="0.35">
      <c r="A35" t="s">
        <v>24</v>
      </c>
      <c r="B35">
        <v>250</v>
      </c>
    </row>
    <row r="36" spans="1:9" x14ac:dyDescent="0.35">
      <c r="A36" t="s">
        <v>25</v>
      </c>
      <c r="B36">
        <v>2800</v>
      </c>
    </row>
    <row r="37" spans="1:9" x14ac:dyDescent="0.35">
      <c r="A37" t="s">
        <v>26</v>
      </c>
      <c r="C37">
        <f>SUM(B30:B36)</f>
        <v>14620</v>
      </c>
    </row>
    <row r="38" spans="1:9" x14ac:dyDescent="0.35">
      <c r="A38" t="s">
        <v>27</v>
      </c>
      <c r="C38" s="3">
        <f>C27-C37</f>
        <v>52330</v>
      </c>
    </row>
    <row r="41" spans="1:9" x14ac:dyDescent="0.35">
      <c r="A41" t="s">
        <v>28</v>
      </c>
      <c r="G41" s="9" t="s">
        <v>44</v>
      </c>
      <c r="H41" t="s">
        <v>16</v>
      </c>
      <c r="I41" t="s">
        <v>16</v>
      </c>
    </row>
    <row r="42" spans="1:9" x14ac:dyDescent="0.35">
      <c r="B42" t="s">
        <v>16</v>
      </c>
      <c r="C42" t="s">
        <v>16</v>
      </c>
      <c r="G42" t="s">
        <v>45</v>
      </c>
      <c r="H42" s="3"/>
      <c r="I42" s="3">
        <f>K3</f>
        <v>13460</v>
      </c>
    </row>
    <row r="43" spans="1:9" x14ac:dyDescent="0.35">
      <c r="A43" t="s">
        <v>29</v>
      </c>
      <c r="B43" s="3">
        <f>B22</f>
        <v>18095</v>
      </c>
      <c r="G43" t="s">
        <v>46</v>
      </c>
      <c r="H43" s="3">
        <f>L3</f>
        <v>20355</v>
      </c>
      <c r="I43" s="3"/>
    </row>
    <row r="44" spans="1:9" x14ac:dyDescent="0.35">
      <c r="A44" t="s">
        <v>30</v>
      </c>
      <c r="B44" s="3">
        <f>C22</f>
        <v>70250</v>
      </c>
      <c r="G44" t="s">
        <v>47</v>
      </c>
      <c r="H44" s="3"/>
      <c r="I44" s="3"/>
    </row>
    <row r="45" spans="1:9" x14ac:dyDescent="0.35">
      <c r="A45" t="s">
        <v>31</v>
      </c>
      <c r="B45" s="3">
        <f>E22</f>
        <v>260</v>
      </c>
      <c r="G45" t="s">
        <v>48</v>
      </c>
      <c r="H45" s="3">
        <f>C38</f>
        <v>52330</v>
      </c>
      <c r="I45" s="3"/>
    </row>
    <row r="46" spans="1:9" x14ac:dyDescent="0.35">
      <c r="A46" t="s">
        <v>32</v>
      </c>
      <c r="B46" s="3">
        <f>D22-250</f>
        <v>750</v>
      </c>
      <c r="G46" t="s">
        <v>18</v>
      </c>
      <c r="H46" s="3"/>
      <c r="I46" s="3"/>
    </row>
    <row r="47" spans="1:9" x14ac:dyDescent="0.35">
      <c r="A47" t="s">
        <v>34</v>
      </c>
      <c r="C47" s="3">
        <f>SUM(B43:B46)</f>
        <v>89355</v>
      </c>
      <c r="G47" t="s">
        <v>49</v>
      </c>
      <c r="H47" s="3">
        <v>800</v>
      </c>
      <c r="I47" s="3"/>
    </row>
    <row r="48" spans="1:9" x14ac:dyDescent="0.35">
      <c r="G48" t="s">
        <v>50</v>
      </c>
      <c r="H48" s="3"/>
      <c r="I48" s="3">
        <f>H43+H45-H47</f>
        <v>71885</v>
      </c>
    </row>
    <row r="49" spans="1:9" x14ac:dyDescent="0.35">
      <c r="A49" t="s">
        <v>33</v>
      </c>
      <c r="B49">
        <v>36360</v>
      </c>
      <c r="G49" t="s">
        <v>51</v>
      </c>
      <c r="H49" s="3"/>
      <c r="I49" s="3">
        <f>SUM(I42:I48)</f>
        <v>85345</v>
      </c>
    </row>
    <row r="50" spans="1:9" x14ac:dyDescent="0.35">
      <c r="A50" t="s">
        <v>35</v>
      </c>
      <c r="B50">
        <v>360</v>
      </c>
      <c r="C50" s="3">
        <v>36000</v>
      </c>
    </row>
    <row r="52" spans="1:9" x14ac:dyDescent="0.35">
      <c r="A52" t="s">
        <v>36</v>
      </c>
      <c r="C52" s="3">
        <f>C47+C50</f>
        <v>125355</v>
      </c>
    </row>
    <row r="54" spans="1:9" x14ac:dyDescent="0.35">
      <c r="A54" t="s">
        <v>37</v>
      </c>
      <c r="B54" s="3">
        <f>H22</f>
        <v>1400</v>
      </c>
    </row>
    <row r="55" spans="1:9" x14ac:dyDescent="0.35">
      <c r="A55" t="s">
        <v>38</v>
      </c>
      <c r="B55" s="3">
        <f>I22</f>
        <v>37200</v>
      </c>
    </row>
    <row r="56" spans="1:9" x14ac:dyDescent="0.35">
      <c r="A56" t="s">
        <v>39</v>
      </c>
      <c r="B56" s="3">
        <f>J22</f>
        <v>1410</v>
      </c>
    </row>
    <row r="57" spans="1:9" x14ac:dyDescent="0.35">
      <c r="A57" t="s">
        <v>40</v>
      </c>
      <c r="C57" s="3">
        <f>SUM(B54:B56)</f>
        <v>40010</v>
      </c>
    </row>
    <row r="59" spans="1:9" x14ac:dyDescent="0.35">
      <c r="A59" t="s">
        <v>41</v>
      </c>
      <c r="B59" s="3">
        <f>K22</f>
        <v>13460</v>
      </c>
    </row>
    <row r="60" spans="1:9" x14ac:dyDescent="0.35">
      <c r="A60" t="s">
        <v>42</v>
      </c>
      <c r="B60" s="3">
        <f>L22-250-360</f>
        <v>71885</v>
      </c>
    </row>
    <row r="61" spans="1:9" x14ac:dyDescent="0.35">
      <c r="A61" t="s">
        <v>14</v>
      </c>
      <c r="C61" s="3">
        <f>SUM(B59:B60)</f>
        <v>85345</v>
      </c>
    </row>
    <row r="62" spans="1:9" x14ac:dyDescent="0.35">
      <c r="A62" t="s">
        <v>43</v>
      </c>
      <c r="C62" s="3">
        <f>C57+C61</f>
        <v>125355</v>
      </c>
    </row>
  </sheetData>
  <mergeCells count="3">
    <mergeCell ref="B1:G1"/>
    <mergeCell ref="H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samaresh chhotray</dc:creator>
  <cp:lastModifiedBy>samaresh chhotray</cp:lastModifiedBy>
  <dcterms:created xsi:type="dcterms:W3CDTF">2015-06-05T18:17:20Z</dcterms:created>
  <dcterms:modified xsi:type="dcterms:W3CDTF">2020-04-03T07:19:21Z</dcterms:modified>
</cp:coreProperties>
</file>